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Ш №2" sheetId="6" r:id="rId1"/>
    <sheet name="Лист1" sheetId="47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/>
  <c r="E32" l="1"/>
  <c r="E30"/>
  <c r="E15"/>
  <c r="E28" l="1"/>
  <c r="D28"/>
  <c r="E25"/>
  <c r="D25"/>
  <c r="E22"/>
  <c r="D22"/>
  <c r="E19"/>
  <c r="D19"/>
  <c r="C15" l="1"/>
  <c r="C13" s="1"/>
  <c r="E13"/>
  <c r="D15" l="1"/>
  <c r="D13" s="1"/>
  <c r="C28"/>
  <c r="C25"/>
  <c r="C22"/>
  <c r="C19"/>
  <c r="D14" l="1"/>
  <c r="C12"/>
  <c r="D12" l="1"/>
  <c r="E12" l="1"/>
</calcChain>
</file>

<file path=xl/sharedStrings.xml><?xml version="1.0" encoding="utf-8"?>
<sst xmlns="http://schemas.openxmlformats.org/spreadsheetml/2006/main" count="57" uniqueCount="34">
  <si>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</si>
  <si>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</si>
  <si>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</si>
  <si>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</si>
  <si>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</si>
  <si>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</si>
  <si>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</si>
  <si>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</si>
  <si>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</si>
  <si>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</si>
  <si>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</si>
  <si>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</si>
  <si>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</si>
  <si>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</si>
  <si>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</si>
  <si>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</si>
  <si>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</si>
  <si>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</si>
  <si>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</si>
  <si>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</si>
  <si>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</si>
  <si>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</si>
  <si>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</si>
  <si>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</si>
  <si>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</si>
  <si>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</si>
  <si>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КГУ "Средняя школа №2 города Есиль отдела образования Есильского района"</t>
  </si>
  <si>
    <t>2020год</t>
  </si>
  <si>
    <t>3.2. Основной персонал - учителя 109099</t>
  </si>
  <si>
    <t>2кв.</t>
  </si>
  <si>
    <t>2. Всего расходы, тыс.тенге  485900 /360038</t>
  </si>
  <si>
    <t>3. Фонд заработной платы  138547,7 / 106176</t>
  </si>
  <si>
    <t>в.т.ч.4кв.</t>
  </si>
  <si>
    <t>по состоянию на "1" января 2021г.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</si>
</sst>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2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2" xfId="0" applyFont="1" applyFill="1" applyBorder="1"/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7" fillId="0" borderId="0" xfId="0" applyFont="1"/>
    <xf numFmtId="0" fontId="5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Fill="1"/>
    <xf numFmtId="164" fontId="1" fillId="3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33"/>
  <sheetViews>
    <sheetView tabSelected="1" zoomScale="70" zoomScaleNormal="70" workbookViewId="0">
      <selection activeCell="D8" sqref="D8"/>
    </sheetView>
  </sheetViews>
  <sheetFormatPr defaultColWidth="9.140625" defaultRowHeight="20.25"/>
  <cols>
    <col min="1" max="1" width="69.42578125" style="2" customWidth="1"/>
    <col min="2" max="2" width="9.140625" style="17"/>
    <col min="3" max="4" width="14.140625" style="18" customWidth="1"/>
    <col min="5" max="6" width="13.140625" style="18" customWidth="1"/>
    <col min="7" max="7" width="12.7109375" style="16" customWidth="1"/>
    <col min="8" max="8" width="11.42578125" style="16" bestFit="1" customWidth="1"/>
    <col min="9" max="9" width="9.140625" style="16"/>
    <col min="10" max="16384" width="9.140625" style="2"/>
  </cols>
  <sheetData>
    <row r="1" spans="1:12">
      <c r="A1" s="38" t="s">
        <v>12</v>
      </c>
      <c r="B1" s="38"/>
      <c r="C1" s="38"/>
      <c r="D1" s="38"/>
      <c r="E1" s="38"/>
      <c r="F1" s="31"/>
    </row>
    <row r="2" spans="1:12">
      <c r="A2" s="38" t="s">
        <v>33</v>
      </c>
      <c r="B2" s="38"/>
      <c r="C2" s="38"/>
      <c r="D2" s="38"/>
      <c r="E2" s="38"/>
      <c r="F2" s="31"/>
    </row>
    <row r="3" spans="1:12">
      <c r="A3" s="1"/>
    </row>
    <row r="4" spans="1:12" ht="44.25" customHeight="1">
      <c r="A4" s="39" t="s">
        <v>26</v>
      </c>
      <c r="B4" s="39"/>
      <c r="C4" s="39"/>
      <c r="D4" s="39"/>
      <c r="E4" s="39"/>
      <c r="F4" s="32"/>
    </row>
    <row r="5" spans="1:12" ht="15.75" customHeight="1">
      <c r="A5" s="40" t="s">
        <v>13</v>
      </c>
      <c r="B5" s="40"/>
      <c r="C5" s="40"/>
      <c r="D5" s="40"/>
      <c r="E5" s="40"/>
      <c r="F5" s="30"/>
    </row>
    <row r="6" spans="1:12">
      <c r="A6" s="3"/>
    </row>
    <row r="7" spans="1:12">
      <c r="A7" s="9" t="s">
        <v>14</v>
      </c>
    </row>
    <row r="8" spans="1:12">
      <c r="A8" s="1"/>
    </row>
    <row r="9" spans="1:12">
      <c r="A9" s="41" t="s">
        <v>24</v>
      </c>
      <c r="B9" s="42" t="s">
        <v>15</v>
      </c>
      <c r="C9" s="43" t="s">
        <v>27</v>
      </c>
      <c r="D9" s="43"/>
      <c r="E9" s="43"/>
      <c r="F9" s="37" t="s">
        <v>32</v>
      </c>
      <c r="L9" s="16" t="s">
        <v>29</v>
      </c>
    </row>
    <row r="10" spans="1:12" ht="40.5">
      <c r="A10" s="41"/>
      <c r="B10" s="42"/>
      <c r="C10" s="19" t="s">
        <v>16</v>
      </c>
      <c r="D10" s="19" t="s">
        <v>17</v>
      </c>
      <c r="E10" s="20" t="s">
        <v>11</v>
      </c>
      <c r="F10" s="20"/>
    </row>
    <row r="11" spans="1:12">
      <c r="A11" s="4" t="s">
        <v>18</v>
      </c>
      <c r="B11" s="21" t="s">
        <v>10</v>
      </c>
      <c r="C11" s="27">
        <v>461</v>
      </c>
      <c r="D11" s="27">
        <v>461</v>
      </c>
      <c r="E11" s="27">
        <v>461</v>
      </c>
      <c r="F11" s="27"/>
    </row>
    <row r="12" spans="1:12" ht="25.5">
      <c r="A12" s="7" t="s">
        <v>20</v>
      </c>
      <c r="B12" s="21" t="s">
        <v>2</v>
      </c>
      <c r="C12" s="15">
        <f t="shared" ref="C12" si="0">(C13-C32)/C11</f>
        <v>372.09479392624729</v>
      </c>
      <c r="D12" s="15">
        <f t="shared" ref="D12:E12" si="1">(D13-D32)/D11</f>
        <v>278.16919739696311</v>
      </c>
      <c r="E12" s="15">
        <f t="shared" si="1"/>
        <v>286.10672451193068</v>
      </c>
      <c r="F12" s="15"/>
    </row>
    <row r="13" spans="1:12" ht="25.5">
      <c r="A13" s="4" t="s">
        <v>30</v>
      </c>
      <c r="B13" s="21" t="s">
        <v>2</v>
      </c>
      <c r="C13" s="34">
        <f>C15+C29+C30+C31+C32+C33</f>
        <v>485900</v>
      </c>
      <c r="D13" s="34">
        <f>D15+D29+D30+D31+D32+D33</f>
        <v>360039.7</v>
      </c>
      <c r="E13" s="34">
        <f>E15+E29+E30+E31+E32+E33</f>
        <v>374250.30000000005</v>
      </c>
      <c r="F13" s="34">
        <f>F15+F29+F30+F31+F32+F33</f>
        <v>60758.700000000004</v>
      </c>
    </row>
    <row r="14" spans="1:12">
      <c r="A14" s="6" t="s">
        <v>0</v>
      </c>
      <c r="B14" s="22"/>
      <c r="C14" s="15">
        <v>0</v>
      </c>
      <c r="D14" s="15">
        <f t="shared" ref="D14" si="2">C14</f>
        <v>0</v>
      </c>
      <c r="E14" s="15">
        <v>0</v>
      </c>
      <c r="F14" s="15"/>
      <c r="H14" s="18"/>
    </row>
    <row r="15" spans="1:12" ht="25.5">
      <c r="A15" s="4" t="s">
        <v>31</v>
      </c>
      <c r="B15" s="21" t="s">
        <v>2</v>
      </c>
      <c r="C15" s="34">
        <f>C17+C20+C23+C26</f>
        <v>138547.70000000001</v>
      </c>
      <c r="D15" s="34">
        <f t="shared" ref="D15" si="3">D17+D20+D23+D26</f>
        <v>106176.5</v>
      </c>
      <c r="E15" s="34">
        <f>E17+E20+E23+E26</f>
        <v>106176.00000000001</v>
      </c>
      <c r="F15" s="34">
        <v>39692.300000000003</v>
      </c>
      <c r="G15" s="35"/>
    </row>
    <row r="16" spans="1:12">
      <c r="A16" s="6" t="s">
        <v>1</v>
      </c>
      <c r="B16" s="22"/>
      <c r="C16" s="14"/>
      <c r="D16" s="14"/>
      <c r="E16" s="14"/>
      <c r="F16" s="14"/>
    </row>
    <row r="17" spans="1:15" s="11" customFormat="1" ht="25.5">
      <c r="A17" s="12" t="s">
        <v>25</v>
      </c>
      <c r="B17" s="21" t="s">
        <v>2</v>
      </c>
      <c r="C17" s="28">
        <v>9747.7000000000007</v>
      </c>
      <c r="D17" s="28">
        <v>8960</v>
      </c>
      <c r="E17" s="28">
        <v>8960</v>
      </c>
      <c r="F17" s="28">
        <v>2055.4</v>
      </c>
      <c r="G17" s="16"/>
      <c r="H17" s="16"/>
      <c r="I17" s="16"/>
    </row>
    <row r="18" spans="1:15" s="11" customFormat="1">
      <c r="A18" s="13" t="s">
        <v>4</v>
      </c>
      <c r="B18" s="23" t="s">
        <v>3</v>
      </c>
      <c r="C18" s="14">
        <v>4</v>
      </c>
      <c r="D18" s="14">
        <v>5</v>
      </c>
      <c r="E18" s="14">
        <v>5</v>
      </c>
      <c r="F18" s="14">
        <v>3</v>
      </c>
      <c r="G18" s="16"/>
      <c r="H18" s="16"/>
      <c r="I18" s="16"/>
    </row>
    <row r="19" spans="1:15" s="11" customFormat="1" ht="21.95" customHeight="1">
      <c r="A19" s="13" t="s">
        <v>22</v>
      </c>
      <c r="B19" s="21" t="s">
        <v>23</v>
      </c>
      <c r="C19" s="15">
        <f>C17*1000/12/C18</f>
        <v>203077.08333333334</v>
      </c>
      <c r="D19" s="15">
        <f>D17*1000/9/D18</f>
        <v>199111.11111111109</v>
      </c>
      <c r="E19" s="15">
        <f>E17*1000/9/E18</f>
        <v>199111.11111111109</v>
      </c>
      <c r="F19" s="15"/>
      <c r="G19" s="16"/>
      <c r="H19" s="16"/>
      <c r="I19" s="16"/>
    </row>
    <row r="20" spans="1:15" s="11" customFormat="1" ht="25.5">
      <c r="A20" s="12" t="s">
        <v>28</v>
      </c>
      <c r="B20" s="21" t="s">
        <v>2</v>
      </c>
      <c r="C20" s="28">
        <v>103000</v>
      </c>
      <c r="D20" s="28">
        <v>82094.5</v>
      </c>
      <c r="E20" s="28">
        <v>82094.3</v>
      </c>
      <c r="F20" s="28">
        <v>30321.9</v>
      </c>
      <c r="G20" s="16"/>
      <c r="H20" s="16"/>
      <c r="I20" s="16"/>
    </row>
    <row r="21" spans="1:15">
      <c r="A21" s="7" t="s">
        <v>4</v>
      </c>
      <c r="B21" s="23" t="s">
        <v>3</v>
      </c>
      <c r="C21" s="14">
        <v>47</v>
      </c>
      <c r="D21" s="14">
        <v>43</v>
      </c>
      <c r="E21" s="14">
        <v>43</v>
      </c>
      <c r="F21" s="14">
        <v>40</v>
      </c>
    </row>
    <row r="22" spans="1:15" ht="21.95" customHeight="1">
      <c r="A22" s="7" t="s">
        <v>22</v>
      </c>
      <c r="B22" s="21" t="s">
        <v>23</v>
      </c>
      <c r="C22" s="15">
        <f>C20*1000/12/C21</f>
        <v>182624.11347517732</v>
      </c>
      <c r="D22" s="15">
        <f>D20*1000/9/D21</f>
        <v>212130.49095607238</v>
      </c>
      <c r="E22" s="15">
        <f>E20*1000/9/E21</f>
        <v>212129.97416020671</v>
      </c>
      <c r="F22" s="15"/>
    </row>
    <row r="23" spans="1:15" ht="39">
      <c r="A23" s="10" t="s">
        <v>21</v>
      </c>
      <c r="B23" s="21" t="s">
        <v>2</v>
      </c>
      <c r="C23" s="28">
        <v>7300</v>
      </c>
      <c r="D23" s="28">
        <v>4699</v>
      </c>
      <c r="E23" s="28">
        <v>4699.1000000000004</v>
      </c>
      <c r="F23" s="28">
        <v>3137.9</v>
      </c>
    </row>
    <row r="24" spans="1:15">
      <c r="A24" s="7" t="s">
        <v>4</v>
      </c>
      <c r="B24" s="23" t="s">
        <v>3</v>
      </c>
      <c r="C24" s="14">
        <v>9</v>
      </c>
      <c r="D24" s="14">
        <v>8</v>
      </c>
      <c r="E24" s="14">
        <v>8</v>
      </c>
      <c r="F24" s="14">
        <v>6</v>
      </c>
    </row>
    <row r="25" spans="1:15" ht="21.95" customHeight="1">
      <c r="A25" s="7" t="s">
        <v>22</v>
      </c>
      <c r="B25" s="21" t="s">
        <v>23</v>
      </c>
      <c r="C25" s="15">
        <f>C23*1000/12/C24</f>
        <v>67592.592592592599</v>
      </c>
      <c r="D25" s="15">
        <f>D23*1000/9/D24</f>
        <v>65263.888888888891</v>
      </c>
      <c r="E25" s="15">
        <f>E23*1000/9/E24</f>
        <v>65265.277777777781</v>
      </c>
      <c r="F25" s="15"/>
    </row>
    <row r="26" spans="1:15" ht="25.5">
      <c r="A26" s="5" t="s">
        <v>19</v>
      </c>
      <c r="B26" s="21" t="s">
        <v>2</v>
      </c>
      <c r="C26" s="28">
        <v>18500</v>
      </c>
      <c r="D26" s="28">
        <v>10423</v>
      </c>
      <c r="E26" s="28">
        <v>10422.6</v>
      </c>
      <c r="F26" s="28">
        <v>4177.1000000000004</v>
      </c>
    </row>
    <row r="27" spans="1:15">
      <c r="A27" s="7" t="s">
        <v>4</v>
      </c>
      <c r="B27" s="23" t="s">
        <v>3</v>
      </c>
      <c r="C27" s="14">
        <v>20</v>
      </c>
      <c r="D27" s="14">
        <v>21</v>
      </c>
      <c r="E27" s="14">
        <v>21</v>
      </c>
      <c r="F27" s="14">
        <v>18</v>
      </c>
    </row>
    <row r="28" spans="1:15" ht="21.95" customHeight="1">
      <c r="A28" s="7" t="s">
        <v>22</v>
      </c>
      <c r="B28" s="21" t="s">
        <v>23</v>
      </c>
      <c r="C28" s="15">
        <f>C26*1000/12/C27</f>
        <v>77083.333333333343</v>
      </c>
      <c r="D28" s="15">
        <f>D26*1000/9/D27</f>
        <v>55148.148148148146</v>
      </c>
      <c r="E28" s="15">
        <f>E26*1000/9/E27</f>
        <v>55146.031746031753</v>
      </c>
      <c r="F28" s="15"/>
    </row>
    <row r="29" spans="1:15" ht="25.5">
      <c r="A29" s="4" t="s">
        <v>5</v>
      </c>
      <c r="B29" s="21" t="s">
        <v>2</v>
      </c>
      <c r="C29" s="24">
        <v>8300</v>
      </c>
      <c r="D29" s="36">
        <v>8892</v>
      </c>
      <c r="E29" s="36">
        <v>8891.5</v>
      </c>
      <c r="F29" s="36">
        <v>4450.5</v>
      </c>
      <c r="G29" s="25"/>
      <c r="H29" s="25"/>
      <c r="I29" s="25"/>
      <c r="J29" s="29"/>
      <c r="K29" s="26"/>
      <c r="L29" s="29"/>
      <c r="M29" s="29"/>
      <c r="N29" s="29"/>
      <c r="O29" s="29"/>
    </row>
    <row r="30" spans="1:15" ht="36.75">
      <c r="A30" s="8" t="s">
        <v>6</v>
      </c>
      <c r="B30" s="21" t="s">
        <v>2</v>
      </c>
      <c r="C30" s="15">
        <v>10071</v>
      </c>
      <c r="D30" s="36">
        <v>6397</v>
      </c>
      <c r="E30" s="36">
        <f>6396.8+F30</f>
        <v>10057.700000000001</v>
      </c>
      <c r="F30" s="36">
        <v>3660.9</v>
      </c>
      <c r="G30" s="25"/>
      <c r="H30" s="25"/>
      <c r="I30" s="25"/>
      <c r="J30" s="29"/>
      <c r="K30" s="29"/>
      <c r="L30" s="29"/>
      <c r="M30" s="29"/>
      <c r="N30" s="29"/>
      <c r="O30" s="29"/>
    </row>
    <row r="31" spans="1:15" ht="25.5">
      <c r="A31" s="8" t="s">
        <v>7</v>
      </c>
      <c r="B31" s="21" t="s">
        <v>2</v>
      </c>
      <c r="C31" s="15">
        <v>500</v>
      </c>
      <c r="D31" s="36">
        <v>12.5</v>
      </c>
      <c r="E31" s="36">
        <v>12.5</v>
      </c>
      <c r="F31" s="36">
        <v>0</v>
      </c>
      <c r="G31" s="25"/>
      <c r="H31" s="25"/>
      <c r="I31" s="25"/>
      <c r="J31" s="29"/>
      <c r="K31" s="29"/>
      <c r="L31" s="33"/>
    </row>
    <row r="32" spans="1:15" ht="36.75">
      <c r="A32" s="8" t="s">
        <v>8</v>
      </c>
      <c r="B32" s="21" t="s">
        <v>2</v>
      </c>
      <c r="C32" s="15">
        <v>314364.3</v>
      </c>
      <c r="D32" s="36">
        <v>231803.7</v>
      </c>
      <c r="E32" s="36">
        <f>231803.7+F32</f>
        <v>242355.1</v>
      </c>
      <c r="F32" s="36">
        <v>10551.4</v>
      </c>
      <c r="L32" s="33"/>
    </row>
    <row r="33" spans="1:6" ht="56.25" customHeight="1">
      <c r="A33" s="8" t="s">
        <v>9</v>
      </c>
      <c r="B33" s="21" t="s">
        <v>2</v>
      </c>
      <c r="C33" s="15">
        <v>14117</v>
      </c>
      <c r="D33" s="36">
        <v>6758</v>
      </c>
      <c r="E33" s="36">
        <v>6757.5</v>
      </c>
      <c r="F33" s="36">
        <v>2403.6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СШ №2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2021-06-21T09:47:14Z</dcterms:modified>
</cp:coreProperties>
</file>